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600" windowHeight="9630"/>
  </bookViews>
  <sheets>
    <sheet name="Доходы" sheetId="1" r:id="rId1"/>
  </sheets>
  <definedNames>
    <definedName name="_xlnm.Print_Titles" localSheetId="0">Доходы!$6:$6</definedName>
    <definedName name="_xlnm.Print_Area" localSheetId="0">Доходы!$A$1:$D$76</definedName>
  </definedNames>
  <calcPr calcId="162913" fullCalcOnLoad="1"/>
</workbook>
</file>

<file path=xl/calcChain.xml><?xml version="1.0" encoding="utf-8"?>
<calcChain xmlns="http://schemas.openxmlformats.org/spreadsheetml/2006/main">
  <c r="D41" i="1" l="1"/>
  <c r="D72" i="1"/>
  <c r="D74" i="1"/>
  <c r="D66" i="1"/>
  <c r="D76" i="1"/>
  <c r="D24" i="1"/>
  <c r="D59" i="1"/>
  <c r="D21" i="1"/>
  <c r="D17" i="1"/>
  <c r="D46" i="1"/>
  <c r="D43" i="1"/>
  <c r="D13" i="1"/>
  <c r="D11" i="1"/>
  <c r="D33" i="1"/>
  <c r="D36" i="1"/>
  <c r="D9" i="1"/>
  <c r="D31" i="1"/>
  <c r="D8" i="1"/>
  <c r="D42" i="1"/>
</calcChain>
</file>

<file path=xl/sharedStrings.xml><?xml version="1.0" encoding="utf-8"?>
<sst xmlns="http://schemas.openxmlformats.org/spreadsheetml/2006/main" count="217" uniqueCount="207">
  <si>
    <t>1 00 00000 00 0000 000</t>
  </si>
  <si>
    <t>1 01 00000 00 0000 000</t>
  </si>
  <si>
    <t>Налоги на прибыль, доходы</t>
  </si>
  <si>
    <t>1 01 02000 01 0000 110</t>
  </si>
  <si>
    <t>1 05 00000 00 0000 000</t>
  </si>
  <si>
    <t>Налоги на совокупный доход</t>
  </si>
  <si>
    <t>Единый сельскохозяйственный налог</t>
  </si>
  <si>
    <t>1 06 00000 00 0000 000</t>
  </si>
  <si>
    <t>Налоги на имущество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</si>
  <si>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</si>
  <si>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</si>
  <si>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</si>
  <si>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</si>
  <si>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</si>
  <si>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 xml:space="preserve">Доходы от использования имущества, находящегося в государственной и муниципальной собственности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</si>
  <si>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</si>
  <si>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</si>
  <si>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</si>
  <si>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</si>
  <si>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</si>
  <si>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</si>
  <si>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</si>
  <si>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1 14 01050 05 0000 410</t>
  </si>
  <si>
    <t>Доходы от продажи квартир, находящихся в собственности муниципальных районов</t>
  </si>
  <si>
    <t>1 16 00000 00 0000 000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</si>
  <si>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</si>
  <si>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</si>
  <si>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</si>
  <si>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</si>
  <si>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Прочие субсидии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</si>
  <si>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</si>
  <si>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</si>
  <si>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</si>
  <si>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Штрафы, санкции, возмещение ущерба</t>
  </si>
  <si>
    <t>Прочие межбюджетные трансферты, передаваемые бюджетам муниципальных районов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</si>
  <si>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</si>
  <si>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Всего</t>
  </si>
  <si>
    <t>НАЛОГОВЫЕ И НЕНАЛОГОВЫЕ ДОХОДЫ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</si>
  <si>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</si>
  <si>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</si>
  <si>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</si>
  <si>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1 14 02053 05 0000 410</t>
  </si>
  <si>
    <t>Налог на доходы физических лиц</t>
  </si>
  <si>
    <t>1 13 01995 05 0000 130</t>
  </si>
  <si>
    <t>1 13 00000 00 0000 000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</si>
  <si>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</si>
  <si>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</si>
  <si>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</si>
  <si>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(рублей)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</si>
  <si>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</si>
  <si>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Налоги на товары (работы, услуги), реализуемые на территории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</si>
  <si>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</si>
  <si>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</si>
  <si>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</si>
  <si>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патентной системы налогообложения</t>
  </si>
  <si>
    <t>1 05 04000 02 0000 110</t>
  </si>
  <si>
    <t>Субсидии бюджетам бюджетной системы Российской Федерации (межбюджетные субсидии)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</si>
  <si>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</si>
  <si>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</si>
  <si>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</si>
  <si>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Субвенции бюджетам бюджетной системы Российской Федерации </t>
  </si>
  <si>
    <t>Дотации бюджетам бюджетной системы Российской Федерации</t>
  </si>
  <si>
    <t xml:space="preserve">                                         к решению Думы Советского района</t>
  </si>
  <si>
    <t>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</si>
  <si>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</si>
  <si>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</si>
  <si>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</si>
  <si>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</si>
  <si>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</si>
  <si>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Изменения</t>
  </si>
  <si>
    <t>2 02 10000 00 0000 150</t>
  </si>
  <si>
    <t>2 02 20000 00 0000 150</t>
  </si>
  <si>
    <t>2 02 25497 05 0000 150</t>
  </si>
  <si>
    <t>2 02 25555 05 0000 150</t>
  </si>
  <si>
    <t>2 02 29999 05 0000 150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</si>
  <si>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</si>
  <si>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</si>
  <si>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2 02 30000 00 0000 150</t>
  </si>
  <si>
    <t>2 02 30024 05 0000 150</t>
  </si>
  <si>
    <t>2 02 30029 05 0000 150</t>
  </si>
  <si>
    <t>2 02 35120 05 0000 150</t>
  </si>
  <si>
    <t>2 02 35118 05 0000 150</t>
  </si>
  <si>
    <t>2 02 35930 05 0000 150</t>
  </si>
  <si>
    <t>2 02 35176 05 0000 150</t>
  </si>
  <si>
    <t>2 02 40000 00 0000 150</t>
  </si>
  <si>
    <t>2 02 49999 05 0000 150</t>
  </si>
  <si>
    <t>1 06 04000 02 0000 110</t>
  </si>
  <si>
    <t>Транспортный налог</t>
  </si>
  <si>
    <t xml:space="preserve">     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</si>
  <si>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</si>
  <si>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</si>
  <si>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</si>
  <si>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</si>
  <si>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</si>
  <si>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</si>
  <si>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</t>
  </si>
  <si>
    <t>1 08 07150 01 0000 110</t>
  </si>
  <si>
    <t>Субсидии бюджетам муниципальных районов на  реализацию программ формирования современной городской среды</t>
  </si>
  <si>
    <t xml:space="preserve">                                                   Приложение 1</t>
  </si>
  <si>
    <t>2 02 15002 05 0000 150</t>
  </si>
  <si>
    <t>Дотации бюджетм муниципальных районов на поддержку мер по обеспечению сбалансированности бюджетов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</si>
  <si>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</si>
  <si>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</si>
  <si>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</si>
  <si>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</si>
  <si>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2 02 25519 05 0000 150</t>
  </si>
  <si>
    <t>Сумма на год с учетом изменений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</si>
  <si>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</si>
  <si>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Государственная пошлина за выдачу разрешения на установку рекламной конструкции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</si>
  <si>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</si>
  <si>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поддержку отрасли культуры</t>
  </si>
  <si>
    <t>Доходы от оказания платных услуг и компенсации затрат государства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</si>
  <si>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</si>
  <si>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</si>
  <si>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</si>
  <si>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</si>
  <si>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</si>
  <si>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</si>
  <si>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2 02 25178 05 0000 150</t>
  </si>
  <si>
    <t>Субсидии бюджетам муниципальных районов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</si>
  <si>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</si>
  <si>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</si>
  <si>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Код видов доходов бюджета</t>
  </si>
  <si>
    <t>Наименование кода видов доходов бюджета</t>
  </si>
  <si>
    <t xml:space="preserve">                                                                           от _________ №</t>
  </si>
  <si>
    <t>1 06 01000 00 0000 110</t>
  </si>
  <si>
    <t>Налог на имущество физических лиц</t>
  </si>
  <si>
    <t>2 02 20077 05 0000 150</t>
  </si>
  <si>
    <t>0,00</t>
  </si>
  <si>
    <t>2 02 20302 05 0000 150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</si>
  <si>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</si>
  <si>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</si>
  <si>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Общий объем доходов бюджета Советского района на 2026 год</t>
  </si>
  <si>
    <t>+ 244 373 200,00</t>
  </si>
  <si>
    <t>+ 293 633 930,00</t>
  </si>
  <si>
    <t>+ 915 700,00</t>
  </si>
  <si>
    <t>+ 69 134 000,00</t>
  </si>
  <si>
    <t>+ 2 250,00</t>
  </si>
  <si>
    <t xml:space="preserve"> - 843 500,00</t>
  </si>
  <si>
    <t>+ 68 292 750,00</t>
  </si>
  <si>
    <t>0</t>
  </si>
  <si>
    <t>+ 1 811 600,00</t>
  </si>
  <si>
    <t>+ 18 710 000,00</t>
  </si>
  <si>
    <t>- 34 388 500,00</t>
  </si>
  <si>
    <t>- 29 499 300,00</t>
  </si>
  <si>
    <t>- 5 150 000,00</t>
  </si>
  <si>
    <t xml:space="preserve"> - 100,00</t>
  </si>
  <si>
    <t xml:space="preserve"> - 2 176 600,00</t>
  </si>
  <si>
    <t xml:space="preserve"> - 456 000,00</t>
  </si>
  <si>
    <t xml:space="preserve"> - 1 519 400,00</t>
  </si>
  <si>
    <t xml:space="preserve"> - 1 063 400,00</t>
  </si>
  <si>
    <t>+ 215 180,00</t>
  </si>
  <si>
    <t xml:space="preserve"> - 114 000,00</t>
  </si>
  <si>
    <t>+ 329 180,00</t>
  </si>
  <si>
    <t>- 2 600 000,00</t>
  </si>
  <si>
    <t>+ 307 061 600,00</t>
  </si>
  <si>
    <t>+ 55 942 100,00</t>
  </si>
  <si>
    <t xml:space="preserve"> + 363 003 700,00</t>
  </si>
  <si>
    <t>2 02 45050 05 0000 150</t>
  </si>
  <si>
    <t>+ 1 874 800,00</t>
  </si>
  <si>
    <t>+ 116 500,00</t>
  </si>
  <si>
    <t>+ 105 840 900,00</t>
  </si>
  <si>
    <t>+ 946 200,00</t>
  </si>
  <si>
    <t>+ 700,00</t>
  </si>
  <si>
    <t>+ 260 200,00</t>
  </si>
  <si>
    <t>2 04 00000 00 0000 000</t>
  </si>
  <si>
    <t>Безвозмездные поступления от негосударственных организаций</t>
  </si>
  <si>
    <t>2 04 05099 05 0000 150</t>
  </si>
  <si>
    <t>Прочие безвозмездные поступления от негосударственных организаций в бюджеты муниципальных районов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</si>
  <si>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</si>
  <si>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</si>
  <si>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</si>
  <si>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</si>
  <si>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</si>
  <si>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+ 1 236 692 679,00</t>
  </si>
  <si>
    <t>+ 1 530 326 609,00</t>
  </si>
  <si>
    <t>+ 1 188 467 679,00</t>
  </si>
  <si>
    <t>+ 520 682 600,00</t>
  </si>
  <si>
    <t>+ 260 272 200,00</t>
  </si>
  <si>
    <t>+ 214 664 200,00</t>
  </si>
  <si>
    <t>2 02 25154 05 0000 150</t>
  </si>
  <si>
    <t>Субсидии бюджетам муниципальных районов на реализацию мероприятий по модернизации коммунальной инфраструктуры</t>
  </si>
  <si>
    <t xml:space="preserve"> - 32 819 900,00</t>
  </si>
  <si>
    <t>- 12 457 100,00</t>
  </si>
  <si>
    <t xml:space="preserve"> - 594 100,00</t>
  </si>
  <si>
    <t>+ 23 932 000,00</t>
  </si>
  <si>
    <t>+ 6 292 700,00</t>
  </si>
  <si>
    <t xml:space="preserve"> - 11 300,00</t>
  </si>
  <si>
    <t>+ 7 654 600,00</t>
  </si>
  <si>
    <t>+ 197 270 800,00</t>
  </si>
  <si>
    <t xml:space="preserve"> - 249 362 400,00</t>
  </si>
  <si>
    <t>+ 276 103 000,00</t>
  </si>
  <si>
    <t>+ 273 812 200,00</t>
  </si>
  <si>
    <t>+ 1 514 700,00</t>
  </si>
  <si>
    <t>- 138 500,00</t>
  </si>
  <si>
    <t>- 12 000,00</t>
  </si>
  <si>
    <t xml:space="preserve"> - 19 600,00</t>
  </si>
  <si>
    <t>+ 28 678 379,00</t>
  </si>
  <si>
    <t>+ 24 056 379,00</t>
  </si>
  <si>
    <t>+ 468 700,00</t>
  </si>
  <si>
    <t>+ 2 162 000,00</t>
  </si>
  <si>
    <t>2 07 00000 00 0000 000</t>
  </si>
  <si>
    <t xml:space="preserve">Прочие безвозмездные поступления 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</si>
  <si>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</si>
  <si>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</si>
  <si>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+ 46 610 000,00</t>
  </si>
  <si>
    <t>+ 1 615 000,00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</si>
</sst>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4" fontId="2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2" fontId="7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9" sqref="A9"/>
      <selection pane="bottomRight" activeCell="B15" sqref="B15"/>
    </sheetView>
  </sheetViews>
  <sheetFormatPr defaultColWidth="9.28515625" defaultRowHeight="15.75" x14ac:dyDescent="0.25"/>
  <cols>
    <col min="1" max="1" width="23.7109375" style="4" customWidth="1"/>
    <col min="2" max="2" width="40.85546875" style="4" customWidth="1"/>
    <col min="3" max="3" width="21.140625" style="4" customWidth="1"/>
    <col min="4" max="4" width="20.7109375" style="4" customWidth="1"/>
    <col min="5" max="5" width="16.7109375" style="4" bestFit="1" customWidth="1"/>
    <col min="6" max="7" width="9.28515625" style="4"/>
    <col min="8" max="8" width="15" style="4" bestFit="1" customWidth="1"/>
    <col min="9" max="9" width="16.7109375" style="4" bestFit="1" customWidth="1"/>
    <col min="10" max="16384" width="9.28515625" style="4"/>
  </cols>
  <sheetData>
    <row r="1" spans="1:9" x14ac:dyDescent="0.25">
      <c r="B1" s="66" t="s">
        <v>98</v>
      </c>
      <c r="C1" s="66"/>
      <c r="D1" s="66"/>
    </row>
    <row r="2" spans="1:9" ht="15" customHeight="1" x14ac:dyDescent="0.25">
      <c r="B2" s="66" t="s">
        <v>62</v>
      </c>
      <c r="C2" s="66"/>
      <c r="D2" s="66"/>
    </row>
    <row r="3" spans="1:9" ht="15" customHeight="1" x14ac:dyDescent="0.25">
      <c r="B3" s="66" t="s">
        <v>124</v>
      </c>
      <c r="C3" s="66"/>
      <c r="D3" s="66"/>
    </row>
    <row r="4" spans="1:9" ht="34.5" customHeight="1" x14ac:dyDescent="0.25">
      <c r="A4" s="67" t="s">
        <v>132</v>
      </c>
      <c r="B4" s="67"/>
      <c r="C4" s="67"/>
      <c r="D4" s="67"/>
    </row>
    <row r="5" spans="1:9" x14ac:dyDescent="0.25">
      <c r="D5" s="6" t="s">
        <v>48</v>
      </c>
    </row>
    <row r="6" spans="1:9" ht="31.5" x14ac:dyDescent="0.25">
      <c r="A6" s="23" t="s">
        <v>122</v>
      </c>
      <c r="B6" s="23" t="s">
        <v>123</v>
      </c>
      <c r="C6" s="12" t="s">
        <v>69</v>
      </c>
      <c r="D6" s="1" t="s">
        <v>106</v>
      </c>
    </row>
    <row r="7" spans="1:9" x14ac:dyDescent="0.25">
      <c r="A7" s="11">
        <v>1</v>
      </c>
      <c r="B7" s="12">
        <v>2</v>
      </c>
      <c r="C7" s="12">
        <v>3</v>
      </c>
      <c r="D7" s="1">
        <v>4</v>
      </c>
    </row>
    <row r="8" spans="1:9" ht="31.15" customHeight="1" x14ac:dyDescent="0.25">
      <c r="A8" s="2" t="s">
        <v>0</v>
      </c>
      <c r="B8" s="53" t="s">
        <v>37</v>
      </c>
      <c r="C8" s="33" t="s">
        <v>134</v>
      </c>
      <c r="D8" s="34">
        <f>D9+D11+D13+D17+D21+D24+D31+D33+D36+D40</f>
        <v>1484864850</v>
      </c>
    </row>
    <row r="9" spans="1:9" ht="17.25" customHeight="1" x14ac:dyDescent="0.25">
      <c r="A9" s="2" t="s">
        <v>1</v>
      </c>
      <c r="B9" s="53" t="s">
        <v>2</v>
      </c>
      <c r="C9" s="33" t="s">
        <v>133</v>
      </c>
      <c r="D9" s="34">
        <f>D10</f>
        <v>1006530000</v>
      </c>
    </row>
    <row r="10" spans="1:9" ht="17.25" customHeight="1" x14ac:dyDescent="0.25">
      <c r="A10" s="3" t="s">
        <v>3</v>
      </c>
      <c r="B10" s="52" t="s">
        <v>42</v>
      </c>
      <c r="C10" s="35" t="s">
        <v>133</v>
      </c>
      <c r="D10" s="36">
        <v>1006530000</v>
      </c>
    </row>
    <row r="11" spans="1:9" ht="47.25" x14ac:dyDescent="0.25">
      <c r="A11" s="2" t="s">
        <v>51</v>
      </c>
      <c r="B11" s="53" t="s">
        <v>50</v>
      </c>
      <c r="C11" s="33" t="s">
        <v>135</v>
      </c>
      <c r="D11" s="34">
        <f>D12</f>
        <v>12190800</v>
      </c>
      <c r="I11" s="10"/>
    </row>
    <row r="12" spans="1:9" ht="47.25" x14ac:dyDescent="0.25">
      <c r="A12" s="9" t="s">
        <v>52</v>
      </c>
      <c r="B12" s="54" t="s">
        <v>53</v>
      </c>
      <c r="C12" s="35" t="s">
        <v>135</v>
      </c>
      <c r="D12" s="37">
        <v>12190800</v>
      </c>
      <c r="H12" s="10"/>
    </row>
    <row r="13" spans="1:9" ht="17.25" customHeight="1" x14ac:dyDescent="0.25">
      <c r="A13" s="2" t="s">
        <v>4</v>
      </c>
      <c r="B13" s="53" t="s">
        <v>5</v>
      </c>
      <c r="C13" s="33" t="s">
        <v>139</v>
      </c>
      <c r="D13" s="34">
        <f>D14+D15+D16</f>
        <v>271113750</v>
      </c>
    </row>
    <row r="14" spans="1:9" ht="34.15" customHeight="1" x14ac:dyDescent="0.25">
      <c r="A14" s="3" t="s">
        <v>39</v>
      </c>
      <c r="B14" s="55" t="s">
        <v>38</v>
      </c>
      <c r="C14" s="35" t="s">
        <v>136</v>
      </c>
      <c r="D14" s="37">
        <v>264832000</v>
      </c>
    </row>
    <row r="15" spans="1:9" x14ac:dyDescent="0.25">
      <c r="A15" s="3" t="s">
        <v>40</v>
      </c>
      <c r="B15" s="52" t="s">
        <v>6</v>
      </c>
      <c r="C15" s="35" t="s">
        <v>137</v>
      </c>
      <c r="D15" s="37">
        <v>229250</v>
      </c>
    </row>
    <row r="16" spans="1:9" ht="34.15" customHeight="1" x14ac:dyDescent="0.25">
      <c r="A16" s="3" t="s">
        <v>55</v>
      </c>
      <c r="B16" s="54" t="s">
        <v>54</v>
      </c>
      <c r="C16" s="35" t="s">
        <v>138</v>
      </c>
      <c r="D16" s="38">
        <v>6052500</v>
      </c>
    </row>
    <row r="17" spans="1:4" ht="17.25" customHeight="1" x14ac:dyDescent="0.25">
      <c r="A17" s="2" t="s">
        <v>7</v>
      </c>
      <c r="B17" s="53" t="s">
        <v>8</v>
      </c>
      <c r="C17" s="33" t="s">
        <v>141</v>
      </c>
      <c r="D17" s="34">
        <f>D18+D19+D20</f>
        <v>26010000</v>
      </c>
    </row>
    <row r="18" spans="1:4" ht="17.25" customHeight="1" x14ac:dyDescent="0.25">
      <c r="A18" s="8" t="s">
        <v>125</v>
      </c>
      <c r="B18" s="52" t="s">
        <v>126</v>
      </c>
      <c r="C18" s="35" t="s">
        <v>140</v>
      </c>
      <c r="D18" s="37">
        <v>18000</v>
      </c>
    </row>
    <row r="19" spans="1:4" ht="17.25" customHeight="1" x14ac:dyDescent="0.25">
      <c r="A19" s="3" t="s">
        <v>86</v>
      </c>
      <c r="B19" s="52" t="s">
        <v>87</v>
      </c>
      <c r="C19" s="35" t="s">
        <v>141</v>
      </c>
      <c r="D19" s="37">
        <v>10692000</v>
      </c>
    </row>
    <row r="20" spans="1:4" ht="17.25" customHeight="1" x14ac:dyDescent="0.25">
      <c r="A20" s="3" t="s">
        <v>9</v>
      </c>
      <c r="B20" s="52" t="s">
        <v>10</v>
      </c>
      <c r="C20" s="35" t="s">
        <v>128</v>
      </c>
      <c r="D20" s="37">
        <v>15300000</v>
      </c>
    </row>
    <row r="21" spans="1:4" ht="17.25" customHeight="1" x14ac:dyDescent="0.25">
      <c r="A21" s="2" t="s">
        <v>11</v>
      </c>
      <c r="B21" s="53" t="s">
        <v>12</v>
      </c>
      <c r="C21" s="33" t="s">
        <v>142</v>
      </c>
      <c r="D21" s="34">
        <f>D22+D23</f>
        <v>28810000</v>
      </c>
    </row>
    <row r="22" spans="1:4" ht="81" customHeight="1" x14ac:dyDescent="0.25">
      <c r="A22" s="3" t="s">
        <v>89</v>
      </c>
      <c r="B22" s="51" t="s">
        <v>90</v>
      </c>
      <c r="C22" s="35" t="s">
        <v>142</v>
      </c>
      <c r="D22" s="37">
        <v>28790000</v>
      </c>
    </row>
    <row r="23" spans="1:4" ht="47.25" x14ac:dyDescent="0.25">
      <c r="A23" s="19" t="s">
        <v>96</v>
      </c>
      <c r="B23" s="56" t="s">
        <v>108</v>
      </c>
      <c r="C23" s="35" t="s">
        <v>128</v>
      </c>
      <c r="D23" s="37">
        <v>20000</v>
      </c>
    </row>
    <row r="24" spans="1:4" ht="63" x14ac:dyDescent="0.25">
      <c r="A24" s="2" t="s">
        <v>13</v>
      </c>
      <c r="B24" s="53" t="s">
        <v>14</v>
      </c>
      <c r="C24" s="39" t="s">
        <v>143</v>
      </c>
      <c r="D24" s="34">
        <f>D25+D26+D27+D28+D30+D29</f>
        <v>85399000</v>
      </c>
    </row>
    <row r="25" spans="1:4" ht="63" x14ac:dyDescent="0.25">
      <c r="A25" s="24" t="s">
        <v>114</v>
      </c>
      <c r="B25" s="21" t="s">
        <v>115</v>
      </c>
      <c r="C25" s="40" t="s">
        <v>163</v>
      </c>
      <c r="D25" s="37">
        <v>3080</v>
      </c>
    </row>
    <row r="26" spans="1:4" ht="159" customHeight="1" x14ac:dyDescent="0.25">
      <c r="A26" s="3" t="s">
        <v>63</v>
      </c>
      <c r="B26" s="51" t="s">
        <v>76</v>
      </c>
      <c r="C26" s="41" t="s">
        <v>144</v>
      </c>
      <c r="D26" s="36">
        <v>52115700</v>
      </c>
    </row>
    <row r="27" spans="1:4" ht="130.9" customHeight="1" x14ac:dyDescent="0.25">
      <c r="A27" s="3" t="s">
        <v>64</v>
      </c>
      <c r="B27" s="51" t="s">
        <v>65</v>
      </c>
      <c r="C27" s="41" t="s">
        <v>145</v>
      </c>
      <c r="D27" s="37">
        <v>7600000</v>
      </c>
    </row>
    <row r="28" spans="1:4" ht="126" x14ac:dyDescent="0.25">
      <c r="A28" s="3" t="s">
        <v>58</v>
      </c>
      <c r="B28" s="57" t="s">
        <v>59</v>
      </c>
      <c r="C28" s="42" t="s">
        <v>164</v>
      </c>
      <c r="D28" s="37">
        <v>480200</v>
      </c>
    </row>
    <row r="29" spans="1:4" ht="236.25" x14ac:dyDescent="0.25">
      <c r="A29" s="3" t="s">
        <v>112</v>
      </c>
      <c r="B29" s="57" t="s">
        <v>113</v>
      </c>
      <c r="C29" s="42" t="s">
        <v>146</v>
      </c>
      <c r="D29" s="37">
        <v>20</v>
      </c>
    </row>
    <row r="30" spans="1:4" ht="111" customHeight="1" x14ac:dyDescent="0.25">
      <c r="A30" s="3" t="s">
        <v>15</v>
      </c>
      <c r="B30" s="58" t="s">
        <v>35</v>
      </c>
      <c r="C30" s="35" t="s">
        <v>128</v>
      </c>
      <c r="D30" s="36">
        <v>25200000</v>
      </c>
    </row>
    <row r="31" spans="1:4" ht="31.5" x14ac:dyDescent="0.25">
      <c r="A31" s="2" t="s">
        <v>16</v>
      </c>
      <c r="B31" s="53" t="s">
        <v>17</v>
      </c>
      <c r="C31" s="33" t="s">
        <v>147</v>
      </c>
      <c r="D31" s="34">
        <f>D32</f>
        <v>0</v>
      </c>
    </row>
    <row r="32" spans="1:4" ht="31.5" x14ac:dyDescent="0.25">
      <c r="A32" s="3" t="s">
        <v>18</v>
      </c>
      <c r="B32" s="52" t="s">
        <v>19</v>
      </c>
      <c r="C32" s="35" t="s">
        <v>147</v>
      </c>
      <c r="D32" s="37">
        <v>0</v>
      </c>
    </row>
    <row r="33" spans="1:4" s="7" customFormat="1" ht="33" customHeight="1" x14ac:dyDescent="0.25">
      <c r="A33" s="2" t="s">
        <v>44</v>
      </c>
      <c r="B33" s="53" t="s">
        <v>111</v>
      </c>
      <c r="C33" s="33" t="s">
        <v>149</v>
      </c>
      <c r="D33" s="34">
        <f>D34+D35</f>
        <v>5841600</v>
      </c>
    </row>
    <row r="34" spans="1:4" s="7" customFormat="1" ht="47.25" x14ac:dyDescent="0.25">
      <c r="A34" s="3" t="s">
        <v>43</v>
      </c>
      <c r="B34" s="52" t="s">
        <v>45</v>
      </c>
      <c r="C34" s="35" t="s">
        <v>148</v>
      </c>
      <c r="D34" s="37">
        <v>758000</v>
      </c>
    </row>
    <row r="35" spans="1:4" ht="31.5" x14ac:dyDescent="0.25">
      <c r="A35" s="3" t="s">
        <v>46</v>
      </c>
      <c r="B35" s="52" t="s">
        <v>47</v>
      </c>
      <c r="C35" s="35" t="s">
        <v>150</v>
      </c>
      <c r="D35" s="37">
        <v>5083600</v>
      </c>
    </row>
    <row r="36" spans="1:4" ht="31.5" x14ac:dyDescent="0.25">
      <c r="A36" s="5" t="s">
        <v>20</v>
      </c>
      <c r="B36" s="53" t="s">
        <v>21</v>
      </c>
      <c r="C36" s="33" t="s">
        <v>151</v>
      </c>
      <c r="D36" s="34">
        <f>D37+D38+D39</f>
        <v>39464000</v>
      </c>
    </row>
    <row r="37" spans="1:4" ht="47.25" x14ac:dyDescent="0.25">
      <c r="A37" s="3" t="s">
        <v>22</v>
      </c>
      <c r="B37" s="52" t="s">
        <v>23</v>
      </c>
      <c r="C37" s="35" t="s">
        <v>153</v>
      </c>
      <c r="D37" s="37">
        <v>36100000</v>
      </c>
    </row>
    <row r="38" spans="1:4" ht="141.6" customHeight="1" x14ac:dyDescent="0.25">
      <c r="A38" s="3" t="s">
        <v>41</v>
      </c>
      <c r="B38" s="58" t="s">
        <v>49</v>
      </c>
      <c r="C38" s="35" t="s">
        <v>128</v>
      </c>
      <c r="D38" s="37">
        <v>750000</v>
      </c>
    </row>
    <row r="39" spans="1:4" ht="78.75" x14ac:dyDescent="0.25">
      <c r="A39" s="3" t="s">
        <v>67</v>
      </c>
      <c r="B39" s="51" t="s">
        <v>66</v>
      </c>
      <c r="C39" s="41" t="s">
        <v>152</v>
      </c>
      <c r="D39" s="37">
        <v>2614000</v>
      </c>
    </row>
    <row r="40" spans="1:4" ht="31.15" customHeight="1" x14ac:dyDescent="0.25">
      <c r="A40" s="2" t="s">
        <v>24</v>
      </c>
      <c r="B40" s="53" t="s">
        <v>33</v>
      </c>
      <c r="C40" s="33" t="s">
        <v>154</v>
      </c>
      <c r="D40" s="43">
        <v>9505700</v>
      </c>
    </row>
    <row r="41" spans="1:4" s="17" customFormat="1" ht="31.5" x14ac:dyDescent="0.25">
      <c r="A41" s="15" t="s">
        <v>25</v>
      </c>
      <c r="B41" s="53" t="s">
        <v>26</v>
      </c>
      <c r="C41" s="33" t="s">
        <v>174</v>
      </c>
      <c r="D41" s="34">
        <f>D42+D72+D74</f>
        <v>6919349832</v>
      </c>
    </row>
    <row r="42" spans="1:4" ht="47.25" x14ac:dyDescent="0.25">
      <c r="A42" s="5" t="s">
        <v>27</v>
      </c>
      <c r="B42" s="53" t="s">
        <v>28</v>
      </c>
      <c r="C42" s="33" t="s">
        <v>176</v>
      </c>
      <c r="D42" s="34">
        <f>D43+D46+D59+D66</f>
        <v>6871124832</v>
      </c>
    </row>
    <row r="43" spans="1:4" ht="31.5" x14ac:dyDescent="0.25">
      <c r="A43" s="28" t="s">
        <v>70</v>
      </c>
      <c r="B43" s="59" t="s">
        <v>61</v>
      </c>
      <c r="C43" s="44" t="s">
        <v>157</v>
      </c>
      <c r="D43" s="34">
        <f>D44+D45</f>
        <v>933738700</v>
      </c>
    </row>
    <row r="44" spans="1:4" ht="63" x14ac:dyDescent="0.25">
      <c r="A44" s="8" t="s">
        <v>91</v>
      </c>
      <c r="B44" s="60" t="s">
        <v>92</v>
      </c>
      <c r="C44" s="45" t="s">
        <v>156</v>
      </c>
      <c r="D44" s="37">
        <v>626677100</v>
      </c>
    </row>
    <row r="45" spans="1:4" ht="63" x14ac:dyDescent="0.25">
      <c r="A45" s="8" t="s">
        <v>99</v>
      </c>
      <c r="B45" s="60" t="s">
        <v>100</v>
      </c>
      <c r="C45" s="45" t="s">
        <v>155</v>
      </c>
      <c r="D45" s="37">
        <v>307061600</v>
      </c>
    </row>
    <row r="46" spans="1:4" ht="47.25" x14ac:dyDescent="0.25">
      <c r="A46" s="28" t="s">
        <v>71</v>
      </c>
      <c r="B46" s="59" t="s">
        <v>56</v>
      </c>
      <c r="C46" s="44" t="s">
        <v>177</v>
      </c>
      <c r="D46" s="46">
        <f>SUM(D47:D58)</f>
        <v>2839531900</v>
      </c>
    </row>
    <row r="47" spans="1:4" ht="115.9" customHeight="1" x14ac:dyDescent="0.25">
      <c r="A47" s="26" t="s">
        <v>116</v>
      </c>
      <c r="B47" s="61" t="s">
        <v>117</v>
      </c>
      <c r="C47" s="45" t="s">
        <v>161</v>
      </c>
      <c r="D47" s="47">
        <v>105840900</v>
      </c>
    </row>
    <row r="48" spans="1:4" ht="63" x14ac:dyDescent="0.25">
      <c r="A48" s="26" t="s">
        <v>127</v>
      </c>
      <c r="B48" s="60" t="s">
        <v>130</v>
      </c>
      <c r="C48" s="45" t="s">
        <v>189</v>
      </c>
      <c r="D48" s="47">
        <v>544791200</v>
      </c>
    </row>
    <row r="49" spans="1:5" ht="190.15" customHeight="1" x14ac:dyDescent="0.25">
      <c r="A49" s="27" t="s">
        <v>172</v>
      </c>
      <c r="B49" s="60" t="s">
        <v>173</v>
      </c>
      <c r="C49" s="45" t="s">
        <v>178</v>
      </c>
      <c r="D49" s="47">
        <v>260272200</v>
      </c>
    </row>
    <row r="50" spans="1:5" ht="141.75" x14ac:dyDescent="0.25">
      <c r="A50" s="27" t="s">
        <v>129</v>
      </c>
      <c r="B50" s="60" t="s">
        <v>131</v>
      </c>
      <c r="C50" s="45" t="s">
        <v>179</v>
      </c>
      <c r="D50" s="47">
        <v>1428326300</v>
      </c>
    </row>
    <row r="51" spans="1:5" ht="63" x14ac:dyDescent="0.25">
      <c r="A51" s="26" t="s">
        <v>180</v>
      </c>
      <c r="B51" s="62" t="s">
        <v>181</v>
      </c>
      <c r="C51" s="45" t="s">
        <v>182</v>
      </c>
      <c r="D51" s="47">
        <v>0</v>
      </c>
    </row>
    <row r="52" spans="1:5" ht="97.9" customHeight="1" x14ac:dyDescent="0.25">
      <c r="A52" s="25" t="s">
        <v>118</v>
      </c>
      <c r="B52" s="62" t="s">
        <v>119</v>
      </c>
      <c r="C52" s="45" t="s">
        <v>183</v>
      </c>
      <c r="D52" s="37">
        <v>0</v>
      </c>
    </row>
    <row r="53" spans="1:5" ht="97.9" customHeight="1" x14ac:dyDescent="0.25">
      <c r="A53" s="25" t="s">
        <v>120</v>
      </c>
      <c r="B53" s="62" t="s">
        <v>121</v>
      </c>
      <c r="C53" s="45" t="s">
        <v>184</v>
      </c>
      <c r="D53" s="37">
        <v>0</v>
      </c>
    </row>
    <row r="54" spans="1:5" ht="97.5" customHeight="1" x14ac:dyDescent="0.25">
      <c r="A54" s="14" t="s">
        <v>93</v>
      </c>
      <c r="B54" s="56" t="s">
        <v>94</v>
      </c>
      <c r="C54" s="45" t="s">
        <v>185</v>
      </c>
      <c r="D54" s="37">
        <v>59761200</v>
      </c>
    </row>
    <row r="55" spans="1:5" ht="63" x14ac:dyDescent="0.25">
      <c r="A55" s="18" t="s">
        <v>72</v>
      </c>
      <c r="B55" s="51" t="s">
        <v>109</v>
      </c>
      <c r="C55" s="45" t="s">
        <v>186</v>
      </c>
      <c r="D55" s="48">
        <v>82891500</v>
      </c>
      <c r="E55" s="4" t="s">
        <v>88</v>
      </c>
    </row>
    <row r="56" spans="1:5" ht="47.25" x14ac:dyDescent="0.25">
      <c r="A56" s="18" t="s">
        <v>105</v>
      </c>
      <c r="B56" s="51" t="s">
        <v>110</v>
      </c>
      <c r="C56" s="45" t="s">
        <v>187</v>
      </c>
      <c r="D56" s="48">
        <v>159200</v>
      </c>
    </row>
    <row r="57" spans="1:5" ht="51.6" customHeight="1" x14ac:dyDescent="0.25">
      <c r="A57" s="3" t="s">
        <v>73</v>
      </c>
      <c r="B57" s="51" t="s">
        <v>97</v>
      </c>
      <c r="C57" s="41" t="s">
        <v>188</v>
      </c>
      <c r="D57" s="37">
        <v>20304400</v>
      </c>
    </row>
    <row r="58" spans="1:5" ht="31.5" x14ac:dyDescent="0.25">
      <c r="A58" s="18" t="s">
        <v>74</v>
      </c>
      <c r="B58" s="63" t="s">
        <v>29</v>
      </c>
      <c r="C58" s="45" t="s">
        <v>190</v>
      </c>
      <c r="D58" s="37">
        <v>337185000</v>
      </c>
    </row>
    <row r="59" spans="1:5" ht="31.5" x14ac:dyDescent="0.25">
      <c r="A59" s="16" t="s">
        <v>77</v>
      </c>
      <c r="B59" s="53" t="s">
        <v>60</v>
      </c>
      <c r="C59" s="33" t="s">
        <v>191</v>
      </c>
      <c r="D59" s="43">
        <f>SUM(D60:D65)</f>
        <v>2880191700</v>
      </c>
      <c r="E59" s="10"/>
    </row>
    <row r="60" spans="1:5" ht="63" x14ac:dyDescent="0.25">
      <c r="A60" s="3" t="s">
        <v>78</v>
      </c>
      <c r="B60" s="64" t="s">
        <v>31</v>
      </c>
      <c r="C60" s="35" t="s">
        <v>192</v>
      </c>
      <c r="D60" s="48">
        <v>2825627800</v>
      </c>
    </row>
    <row r="61" spans="1:5" ht="126" x14ac:dyDescent="0.25">
      <c r="A61" s="3" t="s">
        <v>79</v>
      </c>
      <c r="B61" s="51" t="s">
        <v>57</v>
      </c>
      <c r="C61" s="41" t="s">
        <v>193</v>
      </c>
      <c r="D61" s="48">
        <v>37331700</v>
      </c>
    </row>
    <row r="62" spans="1:5" ht="78.75" x14ac:dyDescent="0.25">
      <c r="A62" s="8" t="s">
        <v>81</v>
      </c>
      <c r="B62" s="52" t="s">
        <v>107</v>
      </c>
      <c r="C62" s="40" t="s">
        <v>194</v>
      </c>
      <c r="D62" s="37">
        <v>4742200</v>
      </c>
    </row>
    <row r="63" spans="1:5" ht="110.25" x14ac:dyDescent="0.25">
      <c r="A63" s="8" t="s">
        <v>80</v>
      </c>
      <c r="B63" s="51" t="s">
        <v>68</v>
      </c>
      <c r="C63" s="41" t="s">
        <v>195</v>
      </c>
      <c r="D63" s="37">
        <v>66000</v>
      </c>
    </row>
    <row r="64" spans="1:5" ht="111" customHeight="1" x14ac:dyDescent="0.25">
      <c r="A64" s="14" t="s">
        <v>83</v>
      </c>
      <c r="B64" s="51" t="s">
        <v>75</v>
      </c>
      <c r="C64" s="45" t="s">
        <v>196</v>
      </c>
      <c r="D64" s="37">
        <v>2230400</v>
      </c>
    </row>
    <row r="65" spans="1:5" ht="63" x14ac:dyDescent="0.25">
      <c r="A65" s="8" t="s">
        <v>82</v>
      </c>
      <c r="B65" s="52" t="s">
        <v>30</v>
      </c>
      <c r="C65" s="35" t="s">
        <v>162</v>
      </c>
      <c r="D65" s="37">
        <v>10193600</v>
      </c>
    </row>
    <row r="66" spans="1:5" x14ac:dyDescent="0.25">
      <c r="A66" s="13" t="s">
        <v>84</v>
      </c>
      <c r="B66" s="59" t="s">
        <v>32</v>
      </c>
      <c r="C66" s="44" t="s">
        <v>197</v>
      </c>
      <c r="D66" s="34">
        <f>D67+D68+D69+D70+D71</f>
        <v>217662532</v>
      </c>
    </row>
    <row r="67" spans="1:5" ht="110.25" x14ac:dyDescent="0.25">
      <c r="A67" s="20" t="s">
        <v>101</v>
      </c>
      <c r="B67" s="21" t="s">
        <v>102</v>
      </c>
      <c r="C67" s="49" t="s">
        <v>198</v>
      </c>
      <c r="D67" s="50">
        <v>107918232</v>
      </c>
    </row>
    <row r="68" spans="1:5" ht="242.45" customHeight="1" x14ac:dyDescent="0.25">
      <c r="A68" s="22" t="s">
        <v>158</v>
      </c>
      <c r="B68" s="21" t="s">
        <v>169</v>
      </c>
      <c r="C68" s="49" t="s">
        <v>199</v>
      </c>
      <c r="D68" s="50">
        <v>781200</v>
      </c>
    </row>
    <row r="69" spans="1:5" ht="129" customHeight="1" x14ac:dyDescent="0.25">
      <c r="A69" s="22" t="s">
        <v>170</v>
      </c>
      <c r="B69" s="21" t="s">
        <v>171</v>
      </c>
      <c r="C69" s="49" t="s">
        <v>200</v>
      </c>
      <c r="D69" s="50">
        <v>2162000</v>
      </c>
    </row>
    <row r="70" spans="1:5" ht="113.45" customHeight="1" x14ac:dyDescent="0.25">
      <c r="A70" s="22" t="s">
        <v>103</v>
      </c>
      <c r="B70" s="21" t="s">
        <v>104</v>
      </c>
      <c r="C70" s="49" t="s">
        <v>159</v>
      </c>
      <c r="D70" s="38">
        <v>86556900</v>
      </c>
    </row>
    <row r="71" spans="1:5" ht="47.25" x14ac:dyDescent="0.25">
      <c r="A71" s="31" t="s">
        <v>85</v>
      </c>
      <c r="B71" s="63" t="s">
        <v>34</v>
      </c>
      <c r="C71" s="45" t="s">
        <v>160</v>
      </c>
      <c r="D71" s="37">
        <v>20244200</v>
      </c>
    </row>
    <row r="72" spans="1:5" ht="31.5" x14ac:dyDescent="0.25">
      <c r="A72" s="29" t="s">
        <v>165</v>
      </c>
      <c r="B72" s="30" t="s">
        <v>166</v>
      </c>
      <c r="C72" s="44" t="s">
        <v>205</v>
      </c>
      <c r="D72" s="34">
        <f>D73</f>
        <v>46610000</v>
      </c>
    </row>
    <row r="73" spans="1:5" ht="47.25" x14ac:dyDescent="0.25">
      <c r="A73" s="11" t="s">
        <v>167</v>
      </c>
      <c r="B73" s="51" t="s">
        <v>168</v>
      </c>
      <c r="C73" s="45" t="s">
        <v>205</v>
      </c>
      <c r="D73" s="37">
        <v>46610000</v>
      </c>
    </row>
    <row r="74" spans="1:5" x14ac:dyDescent="0.25">
      <c r="A74" s="29" t="s">
        <v>201</v>
      </c>
      <c r="B74" s="30" t="s">
        <v>202</v>
      </c>
      <c r="C74" s="44" t="s">
        <v>206</v>
      </c>
      <c r="D74" s="34">
        <f>D75</f>
        <v>1615000</v>
      </c>
    </row>
    <row r="75" spans="1:5" ht="78.75" x14ac:dyDescent="0.25">
      <c r="A75" s="32" t="s">
        <v>203</v>
      </c>
      <c r="B75" s="65" t="s">
        <v>204</v>
      </c>
      <c r="C75" s="45" t="s">
        <v>206</v>
      </c>
      <c r="D75" s="37">
        <v>1615000</v>
      </c>
    </row>
    <row r="76" spans="1:5" ht="20.65" customHeight="1" x14ac:dyDescent="0.25">
      <c r="A76" s="68" t="s">
        <v>36</v>
      </c>
      <c r="B76" s="69"/>
      <c r="C76" s="33" t="s">
        <v>175</v>
      </c>
      <c r="D76" s="34">
        <f>D8+D41</f>
        <v>8404214682</v>
      </c>
      <c r="E76" s="10"/>
    </row>
    <row r="77" spans="1:5" x14ac:dyDescent="0.25">
      <c r="D77" s="6"/>
    </row>
    <row r="79" spans="1:5" x14ac:dyDescent="0.25">
      <c r="C79" s="10"/>
      <c r="D79" s="10"/>
    </row>
    <row r="81" spans="3:5" x14ac:dyDescent="0.25">
      <c r="C81" s="4" t="s">
        <v>95</v>
      </c>
      <c r="E81" s="10"/>
    </row>
    <row r="85" spans="3:5" x14ac:dyDescent="0.25">
      <c r="D85" s="10"/>
    </row>
  </sheetData>
  <mergeCells count="5">
    <mergeCell ref="B2:D2"/>
    <mergeCell ref="B1:D1"/>
    <mergeCell ref="B3:D3"/>
    <mergeCell ref="A4:D4"/>
    <mergeCell ref="A76:B76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2014-11-28T10:22:19Z</cp:lastPrinted>
  <dcterms:created xsi:type="dcterms:W3CDTF">2006-09-28T05:33:49Z</dcterms:created>
  <dcterms:modified xsi:type="dcterms:W3CDTF">2025-11-17T06:50:36Z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